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BTT2007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<sst xmlns="http://schemas.openxmlformats.org/spreadsheetml/2006/main" count="76" uniqueCount="74">
  <si>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MÉu CBTT 03                                                                                                       ( Phô lôc sè 01)</t>
  </si>
  <si>
    <t>C«ng ty cp gi¸m ®Þnh                     céng hoµ x· héi chñ nghÜa viÖt nam</t>
  </si>
  <si>
    <t xml:space="preserve">     ------------------</t>
  </si>
  <si>
    <t>b¸o c¸o tµi chÝnh tãm t¾t</t>
  </si>
  <si>
    <t xml:space="preserve">          I - A - b¶ng c©n ®èi kÕ to¸n</t>
  </si>
  <si>
    <t>STT</t>
  </si>
  <si>
    <t>Néi dung</t>
  </si>
  <si>
    <t>Sè d­ ®Çu kú</t>
  </si>
  <si>
    <t>Sè d­ cuèi kú</t>
  </si>
  <si>
    <t>I</t>
  </si>
  <si>
    <t>II</t>
  </si>
  <si>
    <t>Tµi s¶n dµi h¹n</t>
  </si>
  <si>
    <t>C¸c kho¶n ph¶i thu dµi h¹n</t>
  </si>
  <si>
    <t xml:space="preserve">  BÊt ®éng s¶n ®Çu t­</t>
  </si>
  <si>
    <t xml:space="preserve">  C¸c kho¶n ®Çu t­ tµi chÝnh dµi h¹n</t>
  </si>
  <si>
    <t xml:space="preserve">  Tµi s¶n dµi h¹n kh¸c </t>
  </si>
  <si>
    <t>III</t>
  </si>
  <si>
    <t>Tæng céng tµi s¶n</t>
  </si>
  <si>
    <t>IV</t>
  </si>
  <si>
    <t xml:space="preserve">  Nî ph¶i tr¶</t>
  </si>
  <si>
    <t xml:space="preserve">  Nî ng¾n h¹n</t>
  </si>
  <si>
    <t xml:space="preserve">  Nî dµi h¹n</t>
  </si>
  <si>
    <t>V</t>
  </si>
  <si>
    <t xml:space="preserve">  Vèn chñ së h÷u</t>
  </si>
  <si>
    <t xml:space="preserve">    - Vèn ®Çu t­ cña chñ së h÷u</t>
  </si>
  <si>
    <t xml:space="preserve">    - Cæ phiÕu quü</t>
  </si>
  <si>
    <t xml:space="preserve">    - Chªnh lÖch tû gi¸ hèi ®o¸i</t>
  </si>
  <si>
    <t xml:space="preserve">    - C¸c quü</t>
  </si>
  <si>
    <t xml:space="preserve">    - Lîi nhuËn ch­a ph©n phèi</t>
  </si>
  <si>
    <t xml:space="preserve">  Nguån kinh phÝ vµ quü kh¸c</t>
  </si>
  <si>
    <t xml:space="preserve">    - Quü khen th­ëng phóc lîi</t>
  </si>
  <si>
    <t>VI</t>
  </si>
  <si>
    <t xml:space="preserve">  Tæng céng nguån vèn</t>
  </si>
  <si>
    <t>Ii - A.  kÕt qu¶ ho¹t ®éng s¶n xuÊt kinh doanh</t>
  </si>
  <si>
    <t>ChØ tiªu</t>
  </si>
  <si>
    <t>Doanh thu b¸n hµng vµ cung cÊp dÞch vô</t>
  </si>
  <si>
    <t>C¸c kho¶n gi¶m trõ doanh thu</t>
  </si>
  <si>
    <t>Doanh thu thuÇn vÒ b¸n hµng vµ CCD vô</t>
  </si>
  <si>
    <t>Gi¸ vèn hµng b¸n</t>
  </si>
  <si>
    <t>Lîi nhuËn gép vÒ b¸n hµng vµ CC D vô</t>
  </si>
  <si>
    <t>Doanh thu ho¹t ®éng  tµi chÝnh</t>
  </si>
  <si>
    <t>Chi phÝ  tµi chÝnh</t>
  </si>
  <si>
    <t>Chi phÝ b¸n hµng</t>
  </si>
  <si>
    <t>Chi phÝ qu¶n lý doanh nghiÖp</t>
  </si>
  <si>
    <t>Lîi nhuËn thuÇn tõ ho¹t ®éng kinh doanh</t>
  </si>
  <si>
    <t>Thu nhËp  kh¸c</t>
  </si>
  <si>
    <t>Chi phÝ kh¸c</t>
  </si>
  <si>
    <t>Lîi nhuËn kh¸c</t>
  </si>
  <si>
    <t>Tæng lîi nhuËn kÕ to¸n tr­íc thuÕ</t>
  </si>
  <si>
    <t>Lîi nhuËn sau thuÕ TN doanh nghiÖp</t>
  </si>
  <si>
    <t>L·i c¬ b¶n trªn cæ phiÕu</t>
  </si>
  <si>
    <t>Cæ tøc trªn mçi cæ phiÕu</t>
  </si>
  <si>
    <r>
      <t xml:space="preserve">   </t>
    </r>
    <r>
      <rPr>
        <b/>
        <sz val="14"/>
        <rFont val=".VnTime"/>
        <family val="2"/>
      </rPr>
      <t xml:space="preserve"> </t>
    </r>
    <r>
      <rPr>
        <b/>
        <sz val="14"/>
        <rFont val=".VnTimeH"/>
        <family val="2"/>
      </rPr>
      <t>Vinacontrol</t>
    </r>
    <r>
      <rPr>
        <b/>
        <sz val="14"/>
        <rFont val=".VnTime"/>
        <family val="2"/>
      </rPr>
      <t xml:space="preserve">                                  §éc lËp - Tù do - H¹nh phóc</t>
    </r>
  </si>
  <si>
    <r>
      <t>KÝnh göi</t>
    </r>
    <r>
      <rPr>
        <sz val="16"/>
        <rFont val=".VnTime"/>
        <family val="2"/>
      </rPr>
      <t xml:space="preserve">: </t>
    </r>
    <r>
      <rPr>
        <b/>
        <sz val="16"/>
        <rFont val=".VnTimeH"/>
        <family val="2"/>
      </rPr>
      <t>Trung t©m giao dÞch chøng kho¸n hµ néI</t>
    </r>
  </si>
  <si>
    <t>Kú b¸o c¸o</t>
  </si>
  <si>
    <t xml:space="preserve">Luü kÕ </t>
  </si>
  <si>
    <t>Tµi s¶n ng¾n h¹n</t>
  </si>
  <si>
    <t xml:space="preserve">    - ThÆng d­ vèn cæ phÇn</t>
  </si>
  <si>
    <t>ThuÕ thu nhËp doanh nghiÖp(gi¶m thuÕ)</t>
  </si>
  <si>
    <r>
      <t>§Õn 31 th¸ng 03 n¨m  2008</t>
    </r>
    <r>
      <rPr>
        <b/>
        <i/>
        <sz val="14"/>
        <rFont val=".VnTime"/>
        <family val="2"/>
      </rPr>
      <t xml:space="preserve"> </t>
    </r>
  </si>
  <si>
    <t xml:space="preserve">   TiÒn vµ c¸c kho¶n t­¬ng ®­¬ng tiÒn</t>
  </si>
  <si>
    <t xml:space="preserve">   C¸c kho¶n ®Çu t­ tµi chÝnh ng¾n h¹n</t>
  </si>
  <si>
    <t xml:space="preserve">   C¸c kho¶n ph¶i thu ng¾n h¹n</t>
  </si>
  <si>
    <t xml:space="preserve">   Hµng tån kho</t>
  </si>
  <si>
    <t xml:space="preserve">   Tµi s¶n ng¾n h¹n kh¸c</t>
  </si>
  <si>
    <t xml:space="preserve"> Tµi s¶n cè ®Þnh</t>
  </si>
  <si>
    <t xml:space="preserve"> - Tµi s¶n cè ®Þnh h÷u h×nh </t>
  </si>
  <si>
    <t xml:space="preserve"> - Tµi s¶n cè ®Þnh v« h×nh </t>
  </si>
  <si>
    <t xml:space="preserve"> - Tµi s¶n cè ®Þnh thuª tµi chÝnh</t>
  </si>
  <si>
    <t xml:space="preserve"> - Chi phÝ x©y dùng c¬ b¶n dë dang </t>
  </si>
  <si>
    <t>Hµ néi, ngµy  22   th¸ng  04  n¨m  2008</t>
  </si>
  <si>
    <t xml:space="preserve">                                                                                K/T   Tæng gi¸m ®èc</t>
  </si>
  <si>
    <t>Phan V¨n Hïng</t>
  </si>
  <si>
    <t>Tæng doanh thu ( 1 + 6 +11)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</si>
</sst>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</numFmts>
  <fonts count="18">
    <font>
      <sz val="10"/>
      <name val="Arial"/>
      <family val="0"/>
    </font>
    <font>
      <sz val="8"/>
      <name val="Arial"/>
      <family val="0"/>
    </font>
    <font>
      <b/>
      <i/>
      <sz val="12"/>
      <name val=".VnTime"/>
      <family val="2"/>
    </font>
    <font>
      <b/>
      <sz val="12"/>
      <name val=".VnTimeH"/>
      <family val="2"/>
    </font>
    <font>
      <b/>
      <sz val="14"/>
      <name val=".VnTime"/>
      <family val="2"/>
    </font>
    <font>
      <b/>
      <sz val="14"/>
      <name val=".VnTimeH"/>
      <family val="2"/>
    </font>
    <font>
      <b/>
      <i/>
      <sz val="14"/>
      <name val=".VnTime"/>
      <family val="2"/>
    </font>
    <font>
      <sz val="14"/>
      <name val=".VnTime"/>
      <family val="2"/>
    </font>
    <font>
      <sz val="16"/>
      <name val=".VnTime"/>
      <family val="2"/>
    </font>
    <font>
      <b/>
      <sz val="16"/>
      <name val=".VnTimeH"/>
      <family val="2"/>
    </font>
    <font>
      <b/>
      <i/>
      <u val="single"/>
      <sz val="16"/>
      <name val=".VnTime"/>
      <family val="2"/>
    </font>
    <font>
      <i/>
      <sz val="14"/>
      <name val=".VnTime"/>
      <family val="2"/>
    </font>
    <font>
      <b/>
      <sz val="12"/>
      <name val=".VnTime"/>
      <family val="2"/>
    </font>
    <font>
      <b/>
      <sz val="13"/>
      <name val=".VnTime"/>
      <family val="2"/>
    </font>
    <font>
      <sz val="13"/>
      <name val=".VnTime"/>
      <family val="2"/>
    </font>
    <font>
      <b/>
      <sz val="13"/>
      <name val=".VnTimeH"/>
      <family val="2"/>
    </font>
    <font>
      <sz val="12"/>
      <name val=".VnTime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73" fontId="13" fillId="0" borderId="2" xfId="15" applyNumberFormat="1" applyFont="1" applyBorder="1" applyAlignment="1">
      <alignment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173" fontId="14" fillId="0" borderId="3" xfId="15" applyNumberFormat="1" applyFont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173" fontId="14" fillId="0" borderId="4" xfId="15" applyNumberFormat="1" applyFont="1" applyBorder="1" applyAlignment="1">
      <alignment/>
    </xf>
    <xf numFmtId="173" fontId="14" fillId="0" borderId="5" xfId="15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73" fontId="13" fillId="0" borderId="4" xfId="15" applyNumberFormat="1" applyFont="1" applyBorder="1" applyAlignment="1">
      <alignment/>
    </xf>
    <xf numFmtId="0" fontId="14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173" fontId="14" fillId="0" borderId="6" xfId="15" applyNumberFormat="1" applyFont="1" applyBorder="1" applyAlignment="1">
      <alignment/>
    </xf>
    <xf numFmtId="0" fontId="0" fillId="0" borderId="7" xfId="0" applyBorder="1" applyAlignment="1">
      <alignment/>
    </xf>
    <xf numFmtId="0" fontId="14" fillId="0" borderId="3" xfId="0" applyFont="1" applyBorder="1" applyAlignment="1">
      <alignment horizontal="right"/>
    </xf>
    <xf numFmtId="0" fontId="14" fillId="0" borderId="4" xfId="0" applyFont="1" applyBorder="1" applyAlignment="1" quotePrefix="1">
      <alignment/>
    </xf>
    <xf numFmtId="0" fontId="14" fillId="0" borderId="4" xfId="0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173" fontId="13" fillId="0" borderId="8" xfId="15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7" fillId="0" borderId="4" xfId="0" applyFont="1" applyBorder="1" applyAlignment="1">
      <alignment/>
    </xf>
    <xf numFmtId="173" fontId="14" fillId="0" borderId="9" xfId="15" applyNumberFormat="1" applyFont="1" applyBorder="1" applyAlignment="1">
      <alignment/>
    </xf>
    <xf numFmtId="0" fontId="15" fillId="0" borderId="4" xfId="0" applyFont="1" applyBorder="1" applyAlignment="1">
      <alignment/>
    </xf>
    <xf numFmtId="173" fontId="13" fillId="0" borderId="6" xfId="15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3" fontId="14" fillId="0" borderId="13" xfId="15" applyNumberFormat="1" applyFont="1" applyBorder="1" applyAlignment="1">
      <alignment horizontal="right"/>
    </xf>
    <xf numFmtId="173" fontId="14" fillId="0" borderId="12" xfId="15" applyNumberFormat="1" applyFont="1" applyBorder="1" applyAlignment="1">
      <alignment horizontal="right"/>
    </xf>
    <xf numFmtId="173" fontId="16" fillId="0" borderId="4" xfId="15" applyNumberFormat="1" applyFont="1" applyBorder="1" applyAlignment="1">
      <alignment horizontal="right"/>
    </xf>
    <xf numFmtId="173" fontId="14" fillId="0" borderId="11" xfId="15" applyNumberFormat="1" applyFont="1" applyBorder="1" applyAlignment="1">
      <alignment horizontal="right"/>
    </xf>
    <xf numFmtId="43" fontId="16" fillId="0" borderId="4" xfId="15" applyFont="1" applyBorder="1" applyAlignment="1">
      <alignment horizontal="center"/>
    </xf>
    <xf numFmtId="43" fontId="14" fillId="0" borderId="11" xfId="15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43" fontId="14" fillId="0" borderId="14" xfId="0" applyNumberFormat="1" applyFont="1" applyBorder="1" applyAlignment="1">
      <alignment horizontal="center"/>
    </xf>
    <xf numFmtId="173" fontId="17" fillId="0" borderId="0" xfId="15" applyNumberFormat="1" applyFont="1" applyAlignment="1">
      <alignment/>
    </xf>
    <xf numFmtId="173" fontId="14" fillId="0" borderId="15" xfId="15" applyNumberFormat="1" applyFont="1" applyBorder="1" applyAlignment="1">
      <alignment horizontal="right"/>
    </xf>
    <xf numFmtId="0" fontId="4" fillId="0" borderId="0" xfId="0" applyFont="1" applyAlignment="1">
      <alignment/>
    </xf>
    <xf numFmtId="173" fontId="12" fillId="0" borderId="3" xfId="15" applyNumberFormat="1" applyFont="1" applyBorder="1" applyAlignment="1">
      <alignment horizontal="right"/>
    </xf>
    <xf numFmtId="173" fontId="12" fillId="0" borderId="4" xfId="15" applyNumberFormat="1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24">
      <selection activeCell="B54" sqref="B54"/>
    </sheetView>
  </sheetViews>
  <sheetFormatPr defaultColWidth="9.140625" defaultRowHeight="12.75"/>
  <cols>
    <col min="1" max="1" width="6.57421875" style="0" customWidth="1"/>
    <col min="2" max="2" width="42.28125" style="0" customWidth="1"/>
    <col min="3" max="3" width="20.8515625" style="0" customWidth="1"/>
    <col min="4" max="4" width="20.7109375" style="0" customWidth="1"/>
    <col min="5" max="6" width="20.57421875" style="0" customWidth="1"/>
  </cols>
  <sheetData>
    <row r="1" spans="1:4" ht="15">
      <c r="A1" s="1" t="s">
        <v>0</v>
      </c>
      <c r="B1" s="1"/>
      <c r="C1" s="1"/>
      <c r="D1" s="1"/>
    </row>
    <row r="2" spans="1:4" ht="17.25">
      <c r="A2" s="2" t="s">
        <v>1</v>
      </c>
      <c r="B2" s="2"/>
      <c r="C2" s="2"/>
      <c r="D2" s="2"/>
    </row>
    <row r="3" spans="1:4" ht="20.25">
      <c r="A3" s="3" t="s">
        <v>52</v>
      </c>
      <c r="B3" s="4"/>
      <c r="C3" s="5"/>
      <c r="D3" s="5"/>
    </row>
    <row r="4" spans="1:4" ht="18">
      <c r="A4" s="3"/>
      <c r="B4" s="3"/>
      <c r="C4" s="5" t="s">
        <v>2</v>
      </c>
      <c r="D4" s="5"/>
    </row>
    <row r="5" spans="1:4" ht="18">
      <c r="A5" s="6"/>
      <c r="B5" s="6"/>
      <c r="C5" s="7"/>
      <c r="D5" s="7"/>
    </row>
    <row r="6" spans="1:4" ht="21.75">
      <c r="A6" s="68" t="s">
        <v>53</v>
      </c>
      <c r="B6" s="68"/>
      <c r="C6" s="68"/>
      <c r="D6" s="68"/>
    </row>
    <row r="7" spans="1:4" ht="18">
      <c r="A7" s="6"/>
      <c r="B7" s="6"/>
      <c r="C7" s="6"/>
      <c r="D7" s="6"/>
    </row>
    <row r="8" spans="1:4" ht="20.25">
      <c r="A8" s="69" t="s">
        <v>3</v>
      </c>
      <c r="B8" s="69"/>
      <c r="C8" s="69"/>
      <c r="D8" s="69"/>
    </row>
    <row r="9" spans="1:4" ht="18.75">
      <c r="A9" s="67" t="s">
        <v>59</v>
      </c>
      <c r="B9" s="70"/>
      <c r="C9" s="70"/>
      <c r="D9" s="70"/>
    </row>
    <row r="10" spans="1:4" ht="18.75">
      <c r="A10" s="8"/>
      <c r="B10" s="9"/>
      <c r="C10" s="8"/>
      <c r="D10" s="8"/>
    </row>
    <row r="11" spans="1:4" ht="18.75">
      <c r="A11" s="2" t="s">
        <v>4</v>
      </c>
      <c r="B11" s="2"/>
      <c r="C11" s="6"/>
      <c r="D11" s="6"/>
    </row>
    <row r="12" spans="1:4" ht="18.75">
      <c r="A12" s="10" t="s">
        <v>5</v>
      </c>
      <c r="B12" s="11" t="s">
        <v>6</v>
      </c>
      <c r="C12" s="11" t="s">
        <v>7</v>
      </c>
      <c r="D12" s="11" t="s">
        <v>8</v>
      </c>
    </row>
    <row r="13" spans="1:4" ht="18.75">
      <c r="A13" s="12" t="s">
        <v>9</v>
      </c>
      <c r="B13" s="13" t="s">
        <v>56</v>
      </c>
      <c r="C13" s="14">
        <f>SUM(C14:C18)</f>
        <v>113515156245</v>
      </c>
      <c r="D13" s="14">
        <f>SUM(D14:D18)</f>
        <v>130880174358</v>
      </c>
    </row>
    <row r="14" spans="1:4" ht="16.5">
      <c r="A14" s="15">
        <v>1</v>
      </c>
      <c r="B14" s="16" t="s">
        <v>60</v>
      </c>
      <c r="C14" s="17">
        <v>76025684840</v>
      </c>
      <c r="D14" s="17">
        <v>31279398474</v>
      </c>
    </row>
    <row r="15" spans="1:4" ht="16.5">
      <c r="A15" s="18">
        <v>2</v>
      </c>
      <c r="B15" s="19" t="s">
        <v>61</v>
      </c>
      <c r="C15" s="20">
        <v>7952960803</v>
      </c>
      <c r="D15" s="20">
        <v>42552960803</v>
      </c>
    </row>
    <row r="16" spans="1:4" ht="16.5">
      <c r="A16" s="18">
        <v>3</v>
      </c>
      <c r="B16" s="19" t="s">
        <v>62</v>
      </c>
      <c r="C16" s="20">
        <v>27542359635</v>
      </c>
      <c r="D16" s="20">
        <v>52987243006</v>
      </c>
    </row>
    <row r="17" spans="1:4" ht="16.5">
      <c r="A17" s="18">
        <v>4</v>
      </c>
      <c r="B17" s="19" t="s">
        <v>63</v>
      </c>
      <c r="C17" s="20">
        <v>311982103</v>
      </c>
      <c r="D17" s="20">
        <v>437773303</v>
      </c>
    </row>
    <row r="18" spans="1:4" ht="16.5">
      <c r="A18" s="18">
        <v>5</v>
      </c>
      <c r="B18" s="19" t="s">
        <v>64</v>
      </c>
      <c r="C18" s="21">
        <v>1682168864</v>
      </c>
      <c r="D18" s="21">
        <v>3622798772</v>
      </c>
    </row>
    <row r="19" spans="1:4" ht="18.75">
      <c r="A19" s="22" t="s">
        <v>10</v>
      </c>
      <c r="B19" s="23" t="s">
        <v>11</v>
      </c>
      <c r="C19" s="24">
        <f>C20+C21+C26+C27+C28</f>
        <v>32728802508</v>
      </c>
      <c r="D19" s="24">
        <f>D20+D21+D26+D27+D28</f>
        <v>33417044556</v>
      </c>
    </row>
    <row r="20" spans="1:4" ht="18">
      <c r="A20" s="25">
        <v>1</v>
      </c>
      <c r="B20" s="26" t="s">
        <v>12</v>
      </c>
      <c r="C20" s="27"/>
      <c r="D20" s="27">
        <v>-74763146</v>
      </c>
    </row>
    <row r="21" spans="1:5" ht="16.5">
      <c r="A21" s="18">
        <v>2</v>
      </c>
      <c r="B21" s="19" t="s">
        <v>65</v>
      </c>
      <c r="C21" s="20">
        <f>SUM(C22:C25)</f>
        <v>27590069904</v>
      </c>
      <c r="D21" s="20">
        <f>SUM(D22:D25)</f>
        <v>27709864884</v>
      </c>
      <c r="E21" s="28"/>
    </row>
    <row r="22" spans="1:4" ht="16.5">
      <c r="A22" s="29"/>
      <c r="B22" s="30" t="s">
        <v>66</v>
      </c>
      <c r="C22" s="17">
        <v>23646825179</v>
      </c>
      <c r="D22" s="17">
        <v>23308117738</v>
      </c>
    </row>
    <row r="23" spans="1:4" ht="16.5">
      <c r="A23" s="31"/>
      <c r="B23" s="19" t="s">
        <v>67</v>
      </c>
      <c r="C23" s="20">
        <v>3700824224</v>
      </c>
      <c r="D23" s="20">
        <v>3649400690</v>
      </c>
    </row>
    <row r="24" spans="1:4" ht="16.5">
      <c r="A24" s="31"/>
      <c r="B24" s="19" t="s">
        <v>68</v>
      </c>
      <c r="C24" s="20"/>
      <c r="D24" s="20"/>
    </row>
    <row r="25" spans="1:4" ht="16.5">
      <c r="A25" s="31"/>
      <c r="B25" s="19" t="s">
        <v>69</v>
      </c>
      <c r="C25" s="20">
        <v>242420501</v>
      </c>
      <c r="D25" s="20">
        <v>752346456</v>
      </c>
    </row>
    <row r="26" spans="1:4" ht="16.5">
      <c r="A26" s="18">
        <v>3</v>
      </c>
      <c r="B26" s="19" t="s">
        <v>13</v>
      </c>
      <c r="C26" s="20"/>
      <c r="D26" s="20"/>
    </row>
    <row r="27" spans="1:4" ht="16.5">
      <c r="A27" s="18">
        <v>4</v>
      </c>
      <c r="B27" s="19" t="s">
        <v>14</v>
      </c>
      <c r="C27" s="20">
        <v>1258400000</v>
      </c>
      <c r="D27" s="20">
        <v>1958400000</v>
      </c>
    </row>
    <row r="28" spans="1:4" ht="16.5">
      <c r="A28" s="18">
        <v>5</v>
      </c>
      <c r="B28" s="19" t="s">
        <v>15</v>
      </c>
      <c r="C28" s="20">
        <v>3880332604</v>
      </c>
      <c r="D28" s="20">
        <v>3823542818</v>
      </c>
    </row>
    <row r="29" spans="1:4" ht="18">
      <c r="A29" s="32" t="s">
        <v>16</v>
      </c>
      <c r="B29" s="33" t="s">
        <v>17</v>
      </c>
      <c r="C29" s="34">
        <f>C13+C19</f>
        <v>146243958753</v>
      </c>
      <c r="D29" s="34">
        <f>D13+D19</f>
        <v>164297218914</v>
      </c>
    </row>
    <row r="30" spans="1:4" ht="18.75">
      <c r="A30" s="35" t="s">
        <v>18</v>
      </c>
      <c r="B30" s="23" t="s">
        <v>19</v>
      </c>
      <c r="C30" s="24">
        <f>SUM(C31:C32)</f>
        <v>66711974630</v>
      </c>
      <c r="D30" s="24">
        <f>SUM(D31:D32)</f>
        <v>38107905042</v>
      </c>
    </row>
    <row r="31" spans="1:4" ht="16.5">
      <c r="A31" s="15">
        <v>1</v>
      </c>
      <c r="B31" s="16" t="s">
        <v>20</v>
      </c>
      <c r="C31" s="17">
        <v>66676360519</v>
      </c>
      <c r="D31" s="17">
        <v>38044011800</v>
      </c>
    </row>
    <row r="32" spans="1:4" ht="16.5">
      <c r="A32" s="18">
        <v>2</v>
      </c>
      <c r="B32" s="19" t="s">
        <v>21</v>
      </c>
      <c r="C32" s="20">
        <v>35614111</v>
      </c>
      <c r="D32" s="20">
        <v>63893242</v>
      </c>
    </row>
    <row r="33" spans="1:4" ht="16.5">
      <c r="A33" s="18"/>
      <c r="B33" s="19"/>
      <c r="C33" s="20"/>
      <c r="D33" s="20"/>
    </row>
    <row r="34" spans="1:4" ht="18.75">
      <c r="A34" s="22" t="s">
        <v>22</v>
      </c>
      <c r="B34" s="23" t="s">
        <v>23</v>
      </c>
      <c r="C34" s="24">
        <f>C35+C42</f>
        <v>79531984123</v>
      </c>
      <c r="D34" s="24">
        <f>D35+D42</f>
        <v>126189313872</v>
      </c>
    </row>
    <row r="35" spans="1:4" ht="18">
      <c r="A35" s="18">
        <v>1</v>
      </c>
      <c r="B35" s="38" t="s">
        <v>23</v>
      </c>
      <c r="C35" s="24">
        <v>79437028629</v>
      </c>
      <c r="D35" s="24">
        <f>SUM(D36:D41)</f>
        <v>124972532232</v>
      </c>
    </row>
    <row r="36" spans="1:4" ht="16.5">
      <c r="A36" s="15"/>
      <c r="B36" s="16" t="s">
        <v>24</v>
      </c>
      <c r="C36" s="17">
        <v>52500000000</v>
      </c>
      <c r="D36" s="17">
        <v>78750000000</v>
      </c>
    </row>
    <row r="37" spans="1:4" ht="16.5">
      <c r="A37" s="15"/>
      <c r="B37" s="16" t="s">
        <v>57</v>
      </c>
      <c r="C37" s="17"/>
      <c r="D37" s="17">
        <v>26250000000</v>
      </c>
    </row>
    <row r="38" spans="1:4" ht="16.5">
      <c r="A38" s="18"/>
      <c r="B38" s="19" t="s">
        <v>25</v>
      </c>
      <c r="C38" s="20"/>
      <c r="D38" s="20"/>
    </row>
    <row r="39" spans="1:4" ht="16.5">
      <c r="A39" s="18"/>
      <c r="B39" s="19" t="s">
        <v>26</v>
      </c>
      <c r="C39" s="20"/>
      <c r="D39" s="20">
        <v>-3977224</v>
      </c>
    </row>
    <row r="40" spans="1:4" ht="16.5">
      <c r="A40" s="18"/>
      <c r="B40" s="19" t="s">
        <v>27</v>
      </c>
      <c r="C40" s="20">
        <v>735713522</v>
      </c>
      <c r="D40" s="20">
        <f>13323305379+1550614008</f>
        <v>14873919387</v>
      </c>
    </row>
    <row r="41" spans="1:4" ht="16.5">
      <c r="A41" s="36"/>
      <c r="B41" s="37" t="s">
        <v>28</v>
      </c>
      <c r="C41" s="21">
        <v>22636124622</v>
      </c>
      <c r="D41" s="21">
        <v>5102590069</v>
      </c>
    </row>
    <row r="42" spans="1:4" ht="18">
      <c r="A42" s="36">
        <v>2</v>
      </c>
      <c r="B42" s="38" t="s">
        <v>29</v>
      </c>
      <c r="C42" s="24">
        <f>C43</f>
        <v>94955494</v>
      </c>
      <c r="D42" s="24">
        <f>D43</f>
        <v>1216781640</v>
      </c>
    </row>
    <row r="43" spans="1:4" ht="16.5">
      <c r="A43" s="18"/>
      <c r="B43" s="16" t="s">
        <v>30</v>
      </c>
      <c r="C43" s="39">
        <v>94955494</v>
      </c>
      <c r="D43" s="39">
        <v>1216781640</v>
      </c>
    </row>
    <row r="44" spans="1:4" ht="18">
      <c r="A44" s="22" t="s">
        <v>31</v>
      </c>
      <c r="B44" s="40" t="s">
        <v>32</v>
      </c>
      <c r="C44" s="41">
        <f>C30+C34</f>
        <v>146243958753</v>
      </c>
      <c r="D44" s="41">
        <f>D30+D34</f>
        <v>164297218914</v>
      </c>
    </row>
    <row r="45" spans="1:4" ht="18">
      <c r="A45" s="6"/>
      <c r="B45" s="6"/>
      <c r="C45" s="42"/>
      <c r="D45" s="42"/>
    </row>
    <row r="46" spans="1:4" ht="18">
      <c r="A46" s="6"/>
      <c r="B46" s="6"/>
      <c r="C46" s="6"/>
      <c r="D46" s="6"/>
    </row>
    <row r="47" spans="1:4" ht="20.25">
      <c r="A47" s="69" t="s">
        <v>33</v>
      </c>
      <c r="B47" s="69"/>
      <c r="C47" s="69"/>
      <c r="D47" s="69"/>
    </row>
    <row r="48" spans="1:4" ht="18">
      <c r="A48" s="6"/>
      <c r="B48" s="6"/>
      <c r="C48" s="6"/>
      <c r="D48" s="6"/>
    </row>
    <row r="49" spans="1:6" ht="18.75">
      <c r="A49" s="11" t="s">
        <v>5</v>
      </c>
      <c r="B49" s="11" t="s">
        <v>34</v>
      </c>
      <c r="C49" s="11" t="s">
        <v>54</v>
      </c>
      <c r="D49" s="11" t="s">
        <v>55</v>
      </c>
      <c r="E49" s="43"/>
      <c r="F49" s="44"/>
    </row>
    <row r="50" spans="1:6" s="63" customFormat="1" ht="15.75">
      <c r="A50" s="59"/>
      <c r="B50" s="59" t="s">
        <v>73</v>
      </c>
      <c r="C50" s="60">
        <f>C51+C56+C61</f>
        <v>25854928283</v>
      </c>
      <c r="D50" s="60">
        <f>D51+D56+D61</f>
        <v>25854928283</v>
      </c>
      <c r="E50" s="61"/>
      <c r="F50" s="62"/>
    </row>
    <row r="51" spans="1:6" ht="16.5">
      <c r="A51" s="15">
        <v>1</v>
      </c>
      <c r="B51" s="16" t="s">
        <v>35</v>
      </c>
      <c r="C51" s="57">
        <v>25229347654</v>
      </c>
      <c r="D51" s="57">
        <v>25229347654</v>
      </c>
      <c r="E51" s="45"/>
      <c r="F51" s="46"/>
    </row>
    <row r="52" spans="1:6" ht="16.5">
      <c r="A52" s="18">
        <v>2</v>
      </c>
      <c r="B52" s="19" t="s">
        <v>36</v>
      </c>
      <c r="C52" s="47">
        <v>22819454</v>
      </c>
      <c r="D52" s="47">
        <v>22819454</v>
      </c>
      <c r="E52" s="48"/>
      <c r="F52" s="46"/>
    </row>
    <row r="53" spans="1:6" ht="16.5">
      <c r="A53" s="18">
        <v>3</v>
      </c>
      <c r="B53" s="19" t="s">
        <v>37</v>
      </c>
      <c r="C53" s="58">
        <f>C51-C52</f>
        <v>25206528200</v>
      </c>
      <c r="D53" s="58">
        <f>D51-D52</f>
        <v>25206528200</v>
      </c>
      <c r="E53" s="48"/>
      <c r="F53" s="46"/>
    </row>
    <row r="54" spans="1:6" ht="16.5">
      <c r="A54" s="18">
        <v>4</v>
      </c>
      <c r="B54" s="19" t="s">
        <v>38</v>
      </c>
      <c r="C54" s="47">
        <v>17909158344</v>
      </c>
      <c r="D54" s="47">
        <v>17909158344</v>
      </c>
      <c r="E54" s="48"/>
      <c r="F54" s="46"/>
    </row>
    <row r="55" spans="1:6" ht="16.5">
      <c r="A55" s="18">
        <v>5</v>
      </c>
      <c r="B55" s="19" t="s">
        <v>39</v>
      </c>
      <c r="C55" s="47">
        <f>C53-C54</f>
        <v>7297369856</v>
      </c>
      <c r="D55" s="47">
        <f>D53-D54</f>
        <v>7297369856</v>
      </c>
      <c r="E55" s="48"/>
      <c r="F55" s="46"/>
    </row>
    <row r="56" spans="1:6" ht="16.5">
      <c r="A56" s="18">
        <v>6</v>
      </c>
      <c r="B56" s="19" t="s">
        <v>40</v>
      </c>
      <c r="C56" s="58">
        <v>300237261</v>
      </c>
      <c r="D56" s="58">
        <v>300237261</v>
      </c>
      <c r="E56" s="48"/>
      <c r="F56" s="46"/>
    </row>
    <row r="57" spans="1:6" ht="16.5">
      <c r="A57" s="18">
        <v>7</v>
      </c>
      <c r="B57" s="19" t="s">
        <v>41</v>
      </c>
      <c r="C57" s="47">
        <v>990523</v>
      </c>
      <c r="D57" s="47">
        <v>990523</v>
      </c>
      <c r="E57" s="48"/>
      <c r="F57" s="46"/>
    </row>
    <row r="58" spans="1:6" ht="16.5">
      <c r="A58" s="18">
        <v>8</v>
      </c>
      <c r="B58" s="19" t="s">
        <v>42</v>
      </c>
      <c r="C58" s="47">
        <v>772614389</v>
      </c>
      <c r="D58" s="47">
        <v>772614389</v>
      </c>
      <c r="E58" s="48"/>
      <c r="F58" s="46"/>
    </row>
    <row r="59" spans="1:6" ht="16.5">
      <c r="A59" s="18">
        <v>9</v>
      </c>
      <c r="B59" s="19" t="s">
        <v>43</v>
      </c>
      <c r="C59" s="47">
        <v>2376891049</v>
      </c>
      <c r="D59" s="47">
        <v>2376891049</v>
      </c>
      <c r="E59" s="48"/>
      <c r="F59" s="46"/>
    </row>
    <row r="60" spans="1:6" ht="16.5">
      <c r="A60" s="18">
        <v>10</v>
      </c>
      <c r="B60" s="19" t="s">
        <v>44</v>
      </c>
      <c r="C60" s="58">
        <f>C55+C56-C57-C58-C59</f>
        <v>4447111156</v>
      </c>
      <c r="D60" s="58">
        <f>D55+D56-D57-D58-D59</f>
        <v>4447111156</v>
      </c>
      <c r="E60" s="48"/>
      <c r="F60" s="46"/>
    </row>
    <row r="61" spans="1:6" ht="16.5">
      <c r="A61" s="18">
        <v>11</v>
      </c>
      <c r="B61" s="19" t="s">
        <v>45</v>
      </c>
      <c r="C61" s="58">
        <v>325343368</v>
      </c>
      <c r="D61" s="58">
        <v>325343368</v>
      </c>
      <c r="E61" s="48"/>
      <c r="F61" s="46"/>
    </row>
    <row r="62" spans="1:6" ht="16.5">
      <c r="A62" s="18">
        <v>12</v>
      </c>
      <c r="B62" s="19" t="s">
        <v>46</v>
      </c>
      <c r="C62" s="47">
        <v>169583783</v>
      </c>
      <c r="D62" s="47">
        <v>169583783</v>
      </c>
      <c r="E62" s="48"/>
      <c r="F62" s="46"/>
    </row>
    <row r="63" spans="1:6" ht="16.5">
      <c r="A63" s="18">
        <v>13</v>
      </c>
      <c r="B63" s="19" t="s">
        <v>47</v>
      </c>
      <c r="C63" s="58">
        <f>C61-C62</f>
        <v>155759585</v>
      </c>
      <c r="D63" s="58">
        <f>D61-D62</f>
        <v>155759585</v>
      </c>
      <c r="E63" s="48"/>
      <c r="F63" s="46"/>
    </row>
    <row r="64" spans="1:6" ht="16.5">
      <c r="A64" s="18">
        <v>14</v>
      </c>
      <c r="B64" s="19" t="s">
        <v>48</v>
      </c>
      <c r="C64" s="58">
        <f>C60+C63</f>
        <v>4602870741</v>
      </c>
      <c r="D64" s="58">
        <f>D60+D63</f>
        <v>4602870741</v>
      </c>
      <c r="E64" s="48"/>
      <c r="F64" s="46"/>
    </row>
    <row r="65" spans="1:6" ht="16.5">
      <c r="A65" s="18">
        <v>15</v>
      </c>
      <c r="B65" s="19" t="s">
        <v>58</v>
      </c>
      <c r="C65" s="47">
        <f>C64*14%</f>
        <v>644401903.74</v>
      </c>
      <c r="D65" s="47">
        <f>D64*14%</f>
        <v>644401903.74</v>
      </c>
      <c r="E65" s="48"/>
      <c r="F65" s="46"/>
    </row>
    <row r="66" spans="1:6" ht="16.5">
      <c r="A66" s="18">
        <v>16</v>
      </c>
      <c r="B66" s="19" t="s">
        <v>49</v>
      </c>
      <c r="C66" s="58">
        <f>C64-C65</f>
        <v>3958468837.26</v>
      </c>
      <c r="D66" s="58">
        <f>D64-D65</f>
        <v>3958468837.26</v>
      </c>
      <c r="E66" s="48"/>
      <c r="F66" s="46"/>
    </row>
    <row r="67" spans="1:6" ht="16.5">
      <c r="A67" s="18">
        <v>17</v>
      </c>
      <c r="B67" s="19" t="s">
        <v>50</v>
      </c>
      <c r="C67" s="49">
        <f>C66/7875000</f>
        <v>502.66270949333335</v>
      </c>
      <c r="D67" s="49">
        <f>D66/7875000</f>
        <v>502.66270949333335</v>
      </c>
      <c r="E67" s="50"/>
      <c r="F67" s="46"/>
    </row>
    <row r="68" spans="1:6" ht="18">
      <c r="A68" s="51">
        <v>18</v>
      </c>
      <c r="B68" s="52" t="s">
        <v>51</v>
      </c>
      <c r="C68" s="53"/>
      <c r="D68" s="53"/>
      <c r="E68" s="54"/>
      <c r="F68" s="55"/>
    </row>
    <row r="69" spans="1:4" ht="18">
      <c r="A69" s="6"/>
      <c r="B69" s="6"/>
      <c r="C69" s="6"/>
      <c r="D69" s="6"/>
    </row>
    <row r="70" spans="1:4" ht="18.75" customHeight="1">
      <c r="A70" s="64" t="s">
        <v>70</v>
      </c>
      <c r="B70" s="65"/>
      <c r="C70" s="65"/>
      <c r="D70" s="65"/>
    </row>
    <row r="71" spans="1:4" ht="20.25" customHeight="1">
      <c r="A71" s="66" t="s">
        <v>71</v>
      </c>
      <c r="B71" s="66"/>
      <c r="C71" s="66"/>
      <c r="D71" s="66"/>
    </row>
    <row r="72" spans="1:4" ht="18">
      <c r="A72" s="6"/>
      <c r="B72" s="6"/>
      <c r="C72" s="6"/>
      <c r="D72" s="6"/>
    </row>
    <row r="73" spans="1:4" ht="18">
      <c r="A73" s="6"/>
      <c r="B73" s="6"/>
      <c r="C73" s="6"/>
      <c r="D73" s="6"/>
    </row>
    <row r="74" spans="1:4" ht="18">
      <c r="A74" s="6"/>
      <c r="B74" s="6"/>
      <c r="C74" s="6"/>
      <c r="D74" s="6"/>
    </row>
    <row r="75" spans="1:4" ht="18">
      <c r="A75" s="6"/>
      <c r="B75" s="6"/>
      <c r="C75" s="6"/>
      <c r="D75" s="6"/>
    </row>
    <row r="76" spans="1:4" ht="18.75" customHeight="1">
      <c r="A76" s="67"/>
      <c r="B76" s="67"/>
      <c r="C76" s="67"/>
      <c r="D76" s="67"/>
    </row>
    <row r="77" spans="1:4" ht="18.75" customHeight="1">
      <c r="A77" s="56"/>
      <c r="B77" s="56"/>
      <c r="C77" s="67" t="s">
        <v>72</v>
      </c>
      <c r="D77" s="67"/>
    </row>
    <row r="78" spans="1:4" ht="18.75">
      <c r="A78" s="6"/>
      <c r="B78" s="6"/>
      <c r="C78" s="4"/>
      <c r="D78" s="6"/>
    </row>
    <row r="79" spans="1:4" ht="18.75">
      <c r="A79" s="6"/>
      <c r="B79" s="6"/>
      <c r="C79" s="4"/>
      <c r="D79" s="6"/>
    </row>
  </sheetData>
  <mergeCells count="8">
    <mergeCell ref="A6:D6"/>
    <mergeCell ref="A8:D8"/>
    <mergeCell ref="A9:D9"/>
    <mergeCell ref="A47:D47"/>
    <mergeCell ref="A70:D70"/>
    <mergeCell ref="A71:D71"/>
    <mergeCell ref="A76:D76"/>
    <mergeCell ref="C77:D77"/>
  </mergeCells>
  <printOptions/>
  <pageMargins left="0.75" right="0.23" top="0.63" bottom="0.28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Vinacontrol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Tai Chinh</dc:creator>
  <cp:keywords/>
  <dc:description/>
  <cp:lastModifiedBy>Vu Thu Phuong</cp:lastModifiedBy>
  <cp:lastPrinted>2008-05-13T03:27:28Z</cp:lastPrinted>
  <dcterms:created xsi:type="dcterms:W3CDTF">2008-04-08T01:43:01Z</dcterms:created>
  <dcterms:modified xsi:type="dcterms:W3CDTF">2008-05-13T03:29:17Z</dcterms:modified>
  <cp:category/>
  <cp:version/>
  <cp:contentType/>
  <cp:contentStatus/>
</cp:coreProperties>
</file>